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CRPC\RPC\TwinVillageBizData\Data Package\"/>
    </mc:Choice>
  </mc:AlternateContent>
  <bookViews>
    <workbookView xWindow="0" yWindow="0" windowWidth="21570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1" l="1"/>
  <c r="K57" i="1"/>
  <c r="J57" i="1"/>
  <c r="H52" i="1"/>
  <c r="H53" i="1"/>
  <c r="H54" i="1"/>
  <c r="H55" i="1"/>
  <c r="H56" i="1"/>
  <c r="L50" i="1"/>
  <c r="L51" i="1"/>
  <c r="H51" i="1"/>
  <c r="E61" i="1" s="1"/>
  <c r="H50" i="1"/>
  <c r="F62" i="1" l="1"/>
  <c r="G61" i="1"/>
  <c r="F61" i="1" l="1"/>
  <c r="E62" i="1"/>
  <c r="G62" i="1"/>
  <c r="F57" i="1"/>
  <c r="G57" i="1"/>
  <c r="E57" i="1"/>
  <c r="L52" i="1"/>
  <c r="L53" i="1"/>
  <c r="L54" i="1"/>
  <c r="L55" i="1"/>
  <c r="L56" i="1"/>
  <c r="M40" i="1"/>
  <c r="M41" i="1"/>
  <c r="M42" i="1"/>
  <c r="M43" i="1"/>
  <c r="M44" i="1"/>
  <c r="M45" i="1"/>
  <c r="M46" i="1"/>
  <c r="J40" i="1"/>
  <c r="J41" i="1"/>
  <c r="J42" i="1"/>
  <c r="J43" i="1"/>
  <c r="J44" i="1"/>
  <c r="J45" i="1"/>
  <c r="J46" i="1"/>
  <c r="G40" i="1"/>
  <c r="G41" i="1"/>
  <c r="G42" i="1"/>
  <c r="G43" i="1"/>
  <c r="G44" i="1"/>
  <c r="G45" i="1"/>
  <c r="G46" i="1"/>
  <c r="AD30" i="1"/>
  <c r="AD31" i="1"/>
  <c r="AD32" i="1"/>
  <c r="AD33" i="1"/>
  <c r="AD34" i="1"/>
  <c r="AD35" i="1"/>
  <c r="AD36" i="1"/>
  <c r="W30" i="1"/>
  <c r="W31" i="1"/>
  <c r="W32" i="1"/>
  <c r="W33" i="1"/>
  <c r="W34" i="1"/>
  <c r="W35" i="1"/>
  <c r="W36" i="1"/>
  <c r="J30" i="1"/>
  <c r="J31" i="1"/>
  <c r="J32" i="1"/>
  <c r="J33" i="1"/>
  <c r="J34" i="1"/>
  <c r="J35" i="1"/>
  <c r="J36" i="1"/>
  <c r="AD21" i="1"/>
  <c r="AD22" i="1"/>
  <c r="AD23" i="1"/>
  <c r="AD24" i="1"/>
  <c r="AD25" i="1"/>
  <c r="AD26" i="1"/>
  <c r="AD27" i="1"/>
  <c r="W21" i="1"/>
  <c r="W22" i="1"/>
  <c r="W23" i="1"/>
  <c r="W24" i="1"/>
  <c r="W25" i="1"/>
  <c r="W26" i="1"/>
  <c r="W27" i="1"/>
  <c r="J21" i="1"/>
  <c r="J22" i="1"/>
  <c r="J23" i="1"/>
  <c r="J24" i="1"/>
  <c r="J25" i="1"/>
  <c r="J26" i="1"/>
  <c r="J27" i="1"/>
  <c r="H57" i="1" l="1"/>
  <c r="H60" i="1" s="1"/>
  <c r="G60" i="1"/>
  <c r="F60" i="1"/>
  <c r="E60" i="1" l="1"/>
</calcChain>
</file>

<file path=xl/sharedStrings.xml><?xml version="1.0" encoding="utf-8"?>
<sst xmlns="http://schemas.openxmlformats.org/spreadsheetml/2006/main" count="134" uniqueCount="80">
  <si>
    <t>Estimate; Female: - Under 5 years</t>
  </si>
  <si>
    <t>Estimate; Female: - 5 to 9 years</t>
  </si>
  <si>
    <t>Estimate; Female: - 10 to 14 years</t>
  </si>
  <si>
    <t>Estimate; Female: - 15 to 17 years</t>
  </si>
  <si>
    <t>Estimate; Female: - 18 and 19 years</t>
  </si>
  <si>
    <t>Estimate; Female: - 20 years</t>
  </si>
  <si>
    <t>Estimate; Female: - 21 years</t>
  </si>
  <si>
    <t>Estimate; Female: - 22 to 24 years</t>
  </si>
  <si>
    <t>Estimate; Female: - 25 to 29 years</t>
  </si>
  <si>
    <t>Estimate; Female: - 30 to 34 years</t>
  </si>
  <si>
    <t>Estimate; Female: - 35 to 39 years</t>
  </si>
  <si>
    <t>Estimate; Female: - 40 to 44 years</t>
  </si>
  <si>
    <t>Estimate; Female: - 45 to 49 years</t>
  </si>
  <si>
    <t>Estimate; Female: - 50 to 54 years</t>
  </si>
  <si>
    <t>Estimate; Female: - 55 to 59 years</t>
  </si>
  <si>
    <t>Estimate; Female: - 60 and 61 years</t>
  </si>
  <si>
    <t>Estimate; Female: - 62 to 64 years</t>
  </si>
  <si>
    <t>Estimate; Female: - 65 and 66 years</t>
  </si>
  <si>
    <t>Estimate; Female: - 67 to 69 years</t>
  </si>
  <si>
    <t>Estimate; Female: - 70 to 74 years</t>
  </si>
  <si>
    <t>Estimate; Female: - 75 to 79 years</t>
  </si>
  <si>
    <t>Estimate; Female: - 80 to 84 years</t>
  </si>
  <si>
    <t>Estimate; Female: - 85 years and over</t>
  </si>
  <si>
    <t>Geography</t>
  </si>
  <si>
    <t>Estimate; Male: - Under 5 years</t>
  </si>
  <si>
    <t>Estimate; Male: - 5 to 9 years</t>
  </si>
  <si>
    <t>Estimate; Male: - 10 to 14 years</t>
  </si>
  <si>
    <t>Estimate; Male: - 15 to 17 years</t>
  </si>
  <si>
    <t>Estimate; Male: - 18 and 19 years</t>
  </si>
  <si>
    <t>Estimate; Male: - 20 years</t>
  </si>
  <si>
    <t>Estimate; Male: - 21 years</t>
  </si>
  <si>
    <t>Estimate; Male: - 22 to 24 years</t>
  </si>
  <si>
    <t>Estimate; Male: - 25 to 29 years</t>
  </si>
  <si>
    <t>Estimate; Male: - 30 to 34 years</t>
  </si>
  <si>
    <t>Estimate; Male: - 35 to 39 years</t>
  </si>
  <si>
    <t>Estimate; Male: - 40 to 44 years</t>
  </si>
  <si>
    <t>Estimate; Male: - 45 to 49 years</t>
  </si>
  <si>
    <t>Estimate; Male: - 50 to 54 years</t>
  </si>
  <si>
    <t>Estimate; Male: - 55 to 59 years</t>
  </si>
  <si>
    <t>Estimate; Male: - 60 and 61 years</t>
  </si>
  <si>
    <t>Estimate; Male: - 62 to 64 years</t>
  </si>
  <si>
    <t>Estimate; Male: - 65 and 66 years</t>
  </si>
  <si>
    <t>Estimate; Male: - 67 to 69 years</t>
  </si>
  <si>
    <t>Estimate; Male: - 70 to 74 years</t>
  </si>
  <si>
    <t>Estimate; Male: - 75 to 79 years</t>
  </si>
  <si>
    <t>Estimate; Male: - 80 to 84 years</t>
  </si>
  <si>
    <t>Estimate; Male: - 85 years and over</t>
  </si>
  <si>
    <t>Maine</t>
  </si>
  <si>
    <t>Lincoln County, Maine</t>
  </si>
  <si>
    <t>Bristol town, Lincoln County, Maine</t>
  </si>
  <si>
    <t>Damariscotta town, Lincoln County, Maine</t>
  </si>
  <si>
    <t>Newcastle town, Lincoln County, Maine</t>
  </si>
  <si>
    <t>Nobleboro town, Lincoln County, Maine</t>
  </si>
  <si>
    <t>South Bristol town, Lincoln County, Maine</t>
  </si>
  <si>
    <t>Estimate; Total:</t>
  </si>
  <si>
    <t>Under 20</t>
  </si>
  <si>
    <t>20-64</t>
  </si>
  <si>
    <t>65+</t>
  </si>
  <si>
    <t>Under 20-M</t>
  </si>
  <si>
    <t>Under 20-F</t>
  </si>
  <si>
    <t>20-64-F</t>
  </si>
  <si>
    <t>20-64-M</t>
  </si>
  <si>
    <t>65+-M</t>
  </si>
  <si>
    <t>65+-F</t>
  </si>
  <si>
    <t>Under 20-T</t>
  </si>
  <si>
    <t>20-64-T</t>
  </si>
  <si>
    <t>65+-T</t>
  </si>
  <si>
    <t>Lincoln County</t>
  </si>
  <si>
    <t>Population - by Age (ACS) from:</t>
  </si>
  <si>
    <t>American Community Survey 5-year estimates</t>
  </si>
  <si>
    <t>Age Distribution (percent )</t>
  </si>
  <si>
    <t>Under 20 yrs old</t>
  </si>
  <si>
    <t>65 yrs +</t>
  </si>
  <si>
    <t xml:space="preserve">TV Area </t>
  </si>
  <si>
    <t xml:space="preserve">Lincoln Cty </t>
  </si>
  <si>
    <t>Total Male</t>
  </si>
  <si>
    <t>Total Female</t>
  </si>
  <si>
    <t>Total</t>
  </si>
  <si>
    <t>Twin Village Area</t>
  </si>
  <si>
    <t>Age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</si>
</sst>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0" fontId="0" fillId="0" borderId="0" xfId="0" applyNumberFormat="1"/>
    <xf numFmtId="164" fontId="0" fillId="0" borderId="0" xfId="0" applyNumberFormat="1"/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Sheet1!$D$60</c:f>
              <c:strCache>
                <c:ptCount val="1"/>
                <c:pt idx="0">
                  <c:v>Twin Village Area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E8-45C1-A6A5-1040081B24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E8-45C1-A6A5-1040081B24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E8-45C1-A6A5-1040081B24AB}"/>
              </c:ext>
            </c:extLst>
          </c:dPt>
          <c:cat>
            <c:strRef>
              <c:f>Sheet1!$E$59:$G$59</c:f>
              <c:strCache>
                <c:ptCount val="3"/>
                <c:pt idx="0">
                  <c:v>Under 20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Sheet1!$E$60:$G$60</c:f>
              <c:numCache>
                <c:formatCode>0.0%</c:formatCode>
                <c:ptCount val="3"/>
                <c:pt idx="0">
                  <c:v>0.18397005394693383</c:v>
                </c:pt>
                <c:pt idx="1">
                  <c:v>0.52945062204117588</c:v>
                </c:pt>
                <c:pt idx="2">
                  <c:v>0.28657932401189035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D-46DC-ABCC-121EA40B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Age Group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Sheet1!$E$59</c:f>
              <c:strCache>
                <c:ptCount val="1"/>
                <c:pt idx="0">
                  <c:v>Under 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Sheet1!$D$60:$D$62</c:f>
              <c:strCache>
                <c:ptCount val="3"/>
                <c:pt idx="0">
                  <c:v>Twin Village Area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Sheet1!$E$60:$E$62</c:f>
              <c:numCache>
                <c:formatCode>0.0%</c:formatCode>
                <c:ptCount val="3"/>
                <c:pt idx="0">
                  <c:v>0.18397005394693383</c:v>
                </c:pt>
                <c:pt idx="1">
                  <c:v>0.19533903267361519</c:v>
                </c:pt>
                <c:pt idx="2">
                  <c:v>0.22351591302385074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C-4E6F-8A32-FE29929AA4CC}"/>
            </c:ext>
          </c:extLst>
        </c:ser>
        <c:ser>
          <c:idx val="1"/>
          <c:order val="1"/>
          <c:tx>
            <c:strRef>
              <c:f>Sheet1!$F$59</c:f>
              <c:strCache>
                <c:ptCount val="1"/>
                <c:pt idx="0">
                  <c:v>20-64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Sheet1!$D$60:$D$62</c:f>
              <c:strCache>
                <c:ptCount val="3"/>
                <c:pt idx="0">
                  <c:v>Twin Village Area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Sheet1!$F$60:$F$62</c:f>
              <c:numCache>
                <c:formatCode>0.0%</c:formatCode>
                <c:ptCount val="3"/>
                <c:pt idx="0">
                  <c:v>0.52945062204117588</c:v>
                </c:pt>
                <c:pt idx="1">
                  <c:v>0.56183393840028106</c:v>
                </c:pt>
                <c:pt idx="2">
                  <c:v>0.60034384169738919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C-4E6F-8A32-FE29929AA4CC}"/>
            </c:ext>
          </c:extLst>
        </c:ser>
        <c:ser>
          <c:idx val="2"/>
          <c:order val="2"/>
          <c:tx>
            <c:strRef>
              <c:f>Sheet1!$G$59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Sheet1!$D$60:$D$62</c:f>
              <c:strCache>
                <c:ptCount val="3"/>
                <c:pt idx="0">
                  <c:v>Twin Village Area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Sheet1!$G$60:$G$62</c:f>
              <c:numCache>
                <c:formatCode>0.0%</c:formatCode>
                <c:ptCount val="3"/>
                <c:pt idx="0">
                  <c:v>0.28657932401189035</c:v>
                </c:pt>
                <c:pt idx="1">
                  <c:v>0.24282702892610375</c:v>
                </c:pt>
                <c:pt idx="2">
                  <c:v>0.17614024527876007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3C-4E6F-8A32-FE29929AA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137696"/>
        <c:axId val="672137368"/>
      </c:barChart>
      <c:catAx>
        <c:axId val="6721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137368"/>
        <c:crosses val="autoZero"/>
        <c:auto val="1"/>
        <c:lblAlgn val="ctr"/>
        <c:lblOffset val="100"/>
        <c:noMultiLvlLbl val="0"/>
      </c:catAx>
      <c:valAx>
        <c:axId val="67213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13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Sheet1!$D$60</c:f>
              <c:strCache>
                <c:ptCount val="1"/>
                <c:pt idx="0">
                  <c:v>Twin Village 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Sheet1!$E$59:$G$59</c:f>
              <c:strCache>
                <c:ptCount val="3"/>
                <c:pt idx="0">
                  <c:v>Under 20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Sheet1!$E$60:$G$60</c:f>
              <c:numCache>
                <c:formatCode>0.0%</c:formatCode>
                <c:ptCount val="3"/>
                <c:pt idx="0">
                  <c:v>0.18397005394693383</c:v>
                </c:pt>
                <c:pt idx="1">
                  <c:v>0.52945062204117588</c:v>
                </c:pt>
                <c:pt idx="2">
                  <c:v>0.28657932401189035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C-4AA1-B00A-E0173F21BA64}"/>
            </c:ext>
          </c:extLst>
        </c:ser>
        <c:ser>
          <c:idx val="1"/>
          <c:order val="1"/>
          <c:tx>
            <c:strRef>
              <c:f>Sheet1!$D$61</c:f>
              <c:strCache>
                <c:ptCount val="1"/>
                <c:pt idx="0">
                  <c:v>Lincoln 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Sheet1!$E$59:$G$59</c:f>
              <c:strCache>
                <c:ptCount val="3"/>
                <c:pt idx="0">
                  <c:v>Under 20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Sheet1!$E$61:$G$61</c:f>
              <c:numCache>
                <c:formatCode>0.0%</c:formatCode>
                <c:ptCount val="3"/>
                <c:pt idx="0">
                  <c:v>0.19533903267361519</c:v>
                </c:pt>
                <c:pt idx="1">
                  <c:v>0.56183393840028106</c:v>
                </c:pt>
                <c:pt idx="2">
                  <c:v>0.24282702892610375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C-4AA1-B00A-E0173F21BA64}"/>
            </c:ext>
          </c:extLst>
        </c:ser>
        <c:ser>
          <c:idx val="2"/>
          <c:order val="2"/>
          <c:tx>
            <c:strRef>
              <c:f>Sheet1!$D$62</c:f>
              <c:strCache>
                <c:ptCount val="1"/>
                <c:pt idx="0">
                  <c:v>Maine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Sheet1!$E$59:$G$59</c:f>
              <c:strCache>
                <c:ptCount val="3"/>
                <c:pt idx="0">
                  <c:v>Under 20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Sheet1!$E$62:$G$62</c:f>
              <c:numCache>
                <c:formatCode>0.0%</c:formatCode>
                <c:ptCount val="3"/>
                <c:pt idx="0">
                  <c:v>0.22351591302385074</c:v>
                </c:pt>
                <c:pt idx="1">
                  <c:v>0.60034384169738919</c:v>
                </c:pt>
                <c:pt idx="2">
                  <c:v>0.17614024527876007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C-4AA1-B00A-E0173F21B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589656"/>
        <c:axId val="688588672"/>
      </c:barChart>
      <c:catAx>
        <c:axId val="68858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588672"/>
        <c:crosses val="autoZero"/>
        <c:auto val="1"/>
        <c:lblAlgn val="ctr"/>
        <c:lblOffset val="100"/>
        <c:noMultiLvlLbl val="0"/>
      </c:catAx>
      <c:valAx>
        <c:axId val="68858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589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65</xdr:row>
      <xdr:rowOff>19050</xdr:rowOff>
    </xdr:from>
    <xdr:to>
      <xdr:col>16</xdr:col>
      <xdr:colOff>285750</xdr:colOff>
      <xdr:row>76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104775</xdr:colOff>
      <xdr:row>35</xdr:row>
      <xdr:rowOff>85725</xdr:rowOff>
    </xdr:from>
    <xdr:to>
      <xdr:col>24</xdr:col>
      <xdr:colOff>409575</xdr:colOff>
      <xdr:row>49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161925</xdr:colOff>
      <xdr:row>50</xdr:row>
      <xdr:rowOff>133350</xdr:rowOff>
    </xdr:from>
    <xdr:to>
      <xdr:col>24</xdr:col>
      <xdr:colOff>466725</xdr:colOff>
      <xdr:row>66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8"/>
  <sheetViews>
    <sheetView tabSelected="1" topLeftCell="A10" workbookViewId="0">
      <selection activeCell="G68" sqref="G68"/>
    </sheetView>
  </sheetViews>
  <sheetFormatPr defaultRowHeight="15" x14ac:dyDescent="0.25"/>
  <cols>
    <col min="1" max="1" width="1.42578125" customWidth="1"/>
    <col min="4" max="4" width="17" customWidth="1"/>
    <col min="5" max="5" width="11.5703125" customWidth="1"/>
    <col min="6" max="6" width="12.7109375" customWidth="1"/>
    <col min="7" max="7" width="11.28515625" customWidth="1"/>
    <col min="9" max="9" width="11" customWidth="1"/>
    <col min="10" max="10" width="10.28515625" customWidth="1"/>
    <col min="11" max="11" width="12.85546875" customWidth="1"/>
  </cols>
  <sheetData>
    <row r="2" spans="4:28" x14ac:dyDescent="0.25">
      <c r="D2" t="s">
        <v>23</v>
      </c>
      <c r="E2" t="s">
        <v>54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33</v>
      </c>
      <c r="P2" t="s">
        <v>34</v>
      </c>
      <c r="Q2" t="s">
        <v>35</v>
      </c>
      <c r="R2" t="s">
        <v>36</v>
      </c>
      <c r="S2" t="s">
        <v>37</v>
      </c>
      <c r="T2" t="s">
        <v>38</v>
      </c>
      <c r="U2" t="s">
        <v>39</v>
      </c>
      <c r="V2" t="s">
        <v>40</v>
      </c>
      <c r="W2" t="s">
        <v>41</v>
      </c>
      <c r="X2" t="s">
        <v>42</v>
      </c>
      <c r="Y2" t="s">
        <v>43</v>
      </c>
      <c r="Z2" t="s">
        <v>44</v>
      </c>
      <c r="AA2" t="s">
        <v>45</v>
      </c>
      <c r="AB2" t="s">
        <v>46</v>
      </c>
    </row>
    <row r="3" spans="4:28" x14ac:dyDescent="0.25">
      <c r="D3" t="s">
        <v>47</v>
      </c>
      <c r="E3">
        <v>650081</v>
      </c>
      <c r="F3">
        <v>33298</v>
      </c>
      <c r="G3">
        <v>38066</v>
      </c>
      <c r="H3">
        <v>38254</v>
      </c>
      <c r="I3">
        <v>24842</v>
      </c>
      <c r="J3">
        <v>17808</v>
      </c>
      <c r="K3">
        <v>9102</v>
      </c>
      <c r="L3">
        <v>8405</v>
      </c>
      <c r="M3">
        <v>23007</v>
      </c>
      <c r="N3">
        <v>37685</v>
      </c>
      <c r="O3">
        <v>36838</v>
      </c>
      <c r="P3">
        <v>35988</v>
      </c>
      <c r="Q3">
        <v>42092</v>
      </c>
      <c r="R3">
        <v>47141</v>
      </c>
      <c r="S3">
        <v>53458</v>
      </c>
      <c r="T3">
        <v>51789</v>
      </c>
      <c r="U3">
        <v>18998</v>
      </c>
      <c r="V3">
        <v>28173</v>
      </c>
      <c r="W3">
        <v>16909</v>
      </c>
      <c r="X3">
        <v>20586</v>
      </c>
      <c r="Y3">
        <v>26300</v>
      </c>
      <c r="Z3">
        <v>18197</v>
      </c>
      <c r="AA3">
        <v>12824</v>
      </c>
      <c r="AB3">
        <v>10321</v>
      </c>
    </row>
    <row r="4" spans="4:28" x14ac:dyDescent="0.25">
      <c r="D4" t="s">
        <v>48</v>
      </c>
      <c r="E4">
        <v>16673</v>
      </c>
      <c r="F4">
        <v>718</v>
      </c>
      <c r="G4">
        <v>990</v>
      </c>
      <c r="H4">
        <v>823</v>
      </c>
      <c r="I4">
        <v>626</v>
      </c>
      <c r="J4">
        <v>351</v>
      </c>
      <c r="K4">
        <v>179</v>
      </c>
      <c r="L4">
        <v>93</v>
      </c>
      <c r="M4">
        <v>538</v>
      </c>
      <c r="N4">
        <v>778</v>
      </c>
      <c r="O4">
        <v>758</v>
      </c>
      <c r="P4">
        <v>569</v>
      </c>
      <c r="Q4">
        <v>1199</v>
      </c>
      <c r="R4">
        <v>1111</v>
      </c>
      <c r="S4">
        <v>1365</v>
      </c>
      <c r="T4">
        <v>1273</v>
      </c>
      <c r="U4">
        <v>382</v>
      </c>
      <c r="V4">
        <v>1104</v>
      </c>
      <c r="W4">
        <v>521</v>
      </c>
      <c r="X4">
        <v>828</v>
      </c>
      <c r="Y4">
        <v>962</v>
      </c>
      <c r="Z4">
        <v>700</v>
      </c>
      <c r="AA4">
        <v>465</v>
      </c>
      <c r="AB4">
        <v>340</v>
      </c>
    </row>
    <row r="5" spans="4:28" x14ac:dyDescent="0.25">
      <c r="D5" t="s">
        <v>49</v>
      </c>
      <c r="E5">
        <v>1285</v>
      </c>
      <c r="F5">
        <v>0</v>
      </c>
      <c r="G5">
        <v>80</v>
      </c>
      <c r="H5">
        <v>60</v>
      </c>
      <c r="I5">
        <v>12</v>
      </c>
      <c r="J5">
        <v>0</v>
      </c>
      <c r="K5">
        <v>12</v>
      </c>
      <c r="L5">
        <v>0</v>
      </c>
      <c r="M5">
        <v>16</v>
      </c>
      <c r="N5">
        <v>61</v>
      </c>
      <c r="O5">
        <v>22</v>
      </c>
      <c r="P5">
        <v>36</v>
      </c>
      <c r="Q5">
        <v>100</v>
      </c>
      <c r="R5">
        <v>24</v>
      </c>
      <c r="S5">
        <v>145</v>
      </c>
      <c r="T5">
        <v>116</v>
      </c>
      <c r="U5">
        <v>65</v>
      </c>
      <c r="V5">
        <v>108</v>
      </c>
      <c r="W5">
        <v>43</v>
      </c>
      <c r="X5">
        <v>124</v>
      </c>
      <c r="Y5">
        <v>108</v>
      </c>
      <c r="Z5">
        <v>83</v>
      </c>
      <c r="AA5">
        <v>36</v>
      </c>
      <c r="AB5">
        <v>34</v>
      </c>
    </row>
    <row r="6" spans="4:28" x14ac:dyDescent="0.25">
      <c r="D6" t="s">
        <v>50</v>
      </c>
      <c r="E6">
        <v>915</v>
      </c>
      <c r="F6">
        <v>31</v>
      </c>
      <c r="G6">
        <v>54</v>
      </c>
      <c r="H6">
        <v>39</v>
      </c>
      <c r="I6">
        <v>46</v>
      </c>
      <c r="J6">
        <v>63</v>
      </c>
      <c r="K6">
        <v>0</v>
      </c>
      <c r="L6">
        <v>0</v>
      </c>
      <c r="M6">
        <v>27</v>
      </c>
      <c r="N6">
        <v>49</v>
      </c>
      <c r="O6">
        <v>38</v>
      </c>
      <c r="P6">
        <v>49</v>
      </c>
      <c r="Q6">
        <v>67</v>
      </c>
      <c r="R6">
        <v>69</v>
      </c>
      <c r="S6">
        <v>41</v>
      </c>
      <c r="T6">
        <v>44</v>
      </c>
      <c r="U6">
        <v>29</v>
      </c>
      <c r="V6">
        <v>37</v>
      </c>
      <c r="W6">
        <v>22</v>
      </c>
      <c r="X6">
        <v>51</v>
      </c>
      <c r="Y6">
        <v>37</v>
      </c>
      <c r="Z6">
        <v>39</v>
      </c>
      <c r="AA6">
        <v>37</v>
      </c>
      <c r="AB6">
        <v>46</v>
      </c>
    </row>
    <row r="7" spans="4:28" x14ac:dyDescent="0.25">
      <c r="D7" t="s">
        <v>51</v>
      </c>
      <c r="E7">
        <v>849</v>
      </c>
      <c r="F7">
        <v>53</v>
      </c>
      <c r="G7">
        <v>92</v>
      </c>
      <c r="H7">
        <v>33</v>
      </c>
      <c r="I7">
        <v>37</v>
      </c>
      <c r="J7">
        <v>15</v>
      </c>
      <c r="K7">
        <v>0</v>
      </c>
      <c r="L7">
        <v>6</v>
      </c>
      <c r="M7">
        <v>17</v>
      </c>
      <c r="N7">
        <v>56</v>
      </c>
      <c r="O7">
        <v>43</v>
      </c>
      <c r="P7">
        <v>40</v>
      </c>
      <c r="Q7">
        <v>56</v>
      </c>
      <c r="R7">
        <v>63</v>
      </c>
      <c r="S7">
        <v>44</v>
      </c>
      <c r="T7">
        <v>29</v>
      </c>
      <c r="U7">
        <v>9</v>
      </c>
      <c r="V7">
        <v>60</v>
      </c>
      <c r="W7">
        <v>28</v>
      </c>
      <c r="X7">
        <v>43</v>
      </c>
      <c r="Y7">
        <v>60</v>
      </c>
      <c r="Z7">
        <v>21</v>
      </c>
      <c r="AA7">
        <v>11</v>
      </c>
      <c r="AB7">
        <v>33</v>
      </c>
    </row>
    <row r="8" spans="4:28" x14ac:dyDescent="0.25">
      <c r="D8" t="s">
        <v>52</v>
      </c>
      <c r="E8">
        <v>739</v>
      </c>
      <c r="F8">
        <v>51</v>
      </c>
      <c r="G8">
        <v>43</v>
      </c>
      <c r="H8">
        <v>33</v>
      </c>
      <c r="I8">
        <v>33</v>
      </c>
      <c r="J8">
        <v>20</v>
      </c>
      <c r="K8">
        <v>0</v>
      </c>
      <c r="L8">
        <v>0</v>
      </c>
      <c r="M8">
        <v>24</v>
      </c>
      <c r="N8">
        <v>67</v>
      </c>
      <c r="O8">
        <v>30</v>
      </c>
      <c r="P8">
        <v>41</v>
      </c>
      <c r="Q8">
        <v>33</v>
      </c>
      <c r="R8">
        <v>31</v>
      </c>
      <c r="S8">
        <v>114</v>
      </c>
      <c r="T8">
        <v>35</v>
      </c>
      <c r="U8">
        <v>20</v>
      </c>
      <c r="V8">
        <v>52</v>
      </c>
      <c r="W8">
        <v>16</v>
      </c>
      <c r="X8">
        <v>21</v>
      </c>
      <c r="Y8">
        <v>26</v>
      </c>
      <c r="Z8">
        <v>26</v>
      </c>
      <c r="AA8">
        <v>14</v>
      </c>
      <c r="AB8">
        <v>9</v>
      </c>
    </row>
    <row r="9" spans="4:28" x14ac:dyDescent="0.25">
      <c r="D9" t="s">
        <v>53</v>
      </c>
      <c r="E9">
        <v>464</v>
      </c>
      <c r="F9">
        <v>16</v>
      </c>
      <c r="G9">
        <v>21</v>
      </c>
      <c r="H9">
        <v>8</v>
      </c>
      <c r="I9">
        <v>20</v>
      </c>
      <c r="J9">
        <v>14</v>
      </c>
      <c r="K9">
        <v>9</v>
      </c>
      <c r="L9">
        <v>0</v>
      </c>
      <c r="M9">
        <v>0</v>
      </c>
      <c r="N9">
        <v>13</v>
      </c>
      <c r="O9">
        <v>0</v>
      </c>
      <c r="P9">
        <v>19</v>
      </c>
      <c r="Q9">
        <v>29</v>
      </c>
      <c r="R9">
        <v>29</v>
      </c>
      <c r="S9">
        <v>29</v>
      </c>
      <c r="T9">
        <v>42</v>
      </c>
      <c r="U9">
        <v>0</v>
      </c>
      <c r="V9">
        <v>36</v>
      </c>
      <c r="W9">
        <v>16</v>
      </c>
      <c r="X9">
        <v>25</v>
      </c>
      <c r="Y9">
        <v>57</v>
      </c>
      <c r="Z9">
        <v>44</v>
      </c>
      <c r="AA9">
        <v>28</v>
      </c>
      <c r="AB9">
        <v>9</v>
      </c>
    </row>
    <row r="11" spans="4:28" x14ac:dyDescent="0.25">
      <c r="D11" t="s">
        <v>23</v>
      </c>
      <c r="F11" t="s">
        <v>0</v>
      </c>
      <c r="G11" t="s">
        <v>1</v>
      </c>
      <c r="H11" t="s">
        <v>2</v>
      </c>
      <c r="I11" t="s">
        <v>3</v>
      </c>
      <c r="J11" t="s">
        <v>4</v>
      </c>
      <c r="K11" t="s">
        <v>5</v>
      </c>
      <c r="L11" t="s">
        <v>6</v>
      </c>
      <c r="M11" t="s">
        <v>7</v>
      </c>
      <c r="N11" t="s">
        <v>8</v>
      </c>
      <c r="O11" t="s">
        <v>9</v>
      </c>
      <c r="P11" t="s">
        <v>10</v>
      </c>
      <c r="Q11" t="s">
        <v>11</v>
      </c>
      <c r="R11" t="s">
        <v>12</v>
      </c>
      <c r="S11" t="s">
        <v>13</v>
      </c>
      <c r="T11" t="s">
        <v>14</v>
      </c>
      <c r="U11" t="s">
        <v>15</v>
      </c>
      <c r="V11" t="s">
        <v>16</v>
      </c>
      <c r="W11" t="s">
        <v>17</v>
      </c>
      <c r="X11" t="s">
        <v>18</v>
      </c>
      <c r="Y11" t="s">
        <v>19</v>
      </c>
      <c r="Z11" t="s">
        <v>20</v>
      </c>
      <c r="AA11" t="s">
        <v>21</v>
      </c>
      <c r="AB11" t="s">
        <v>22</v>
      </c>
    </row>
    <row r="12" spans="4:28" x14ac:dyDescent="0.25">
      <c r="D12" t="s">
        <v>47</v>
      </c>
      <c r="E12">
        <v>679019</v>
      </c>
      <c r="F12">
        <v>32108</v>
      </c>
      <c r="G12">
        <v>35151</v>
      </c>
      <c r="H12">
        <v>36846</v>
      </c>
      <c r="I12">
        <v>23688</v>
      </c>
      <c r="J12">
        <v>17014</v>
      </c>
      <c r="K12">
        <v>8764</v>
      </c>
      <c r="L12">
        <v>7999</v>
      </c>
      <c r="M12">
        <v>21971</v>
      </c>
      <c r="N12">
        <v>38353</v>
      </c>
      <c r="O12">
        <v>37697</v>
      </c>
      <c r="P12">
        <v>37686</v>
      </c>
      <c r="Q12">
        <v>42912</v>
      </c>
      <c r="R12">
        <v>49161</v>
      </c>
      <c r="S12">
        <v>55451</v>
      </c>
      <c r="T12">
        <v>55407</v>
      </c>
      <c r="U12">
        <v>20905</v>
      </c>
      <c r="V12">
        <v>28935</v>
      </c>
      <c r="W12">
        <v>17876</v>
      </c>
      <c r="X12">
        <v>21802</v>
      </c>
      <c r="Y12">
        <v>28932</v>
      </c>
      <c r="Z12">
        <v>22047</v>
      </c>
      <c r="AA12">
        <v>18302</v>
      </c>
      <c r="AB12">
        <v>20012</v>
      </c>
    </row>
    <row r="13" spans="4:28" x14ac:dyDescent="0.25">
      <c r="D13" t="s">
        <v>48</v>
      </c>
      <c r="E13">
        <v>17483</v>
      </c>
      <c r="F13">
        <v>726</v>
      </c>
      <c r="G13">
        <v>776</v>
      </c>
      <c r="H13">
        <v>805</v>
      </c>
      <c r="I13">
        <v>584</v>
      </c>
      <c r="J13">
        <v>273</v>
      </c>
      <c r="K13">
        <v>75</v>
      </c>
      <c r="L13">
        <v>141</v>
      </c>
      <c r="M13">
        <v>507</v>
      </c>
      <c r="N13">
        <v>852</v>
      </c>
      <c r="O13">
        <v>786</v>
      </c>
      <c r="P13">
        <v>953</v>
      </c>
      <c r="Q13">
        <v>885</v>
      </c>
      <c r="R13">
        <v>1120</v>
      </c>
      <c r="S13">
        <v>1421</v>
      </c>
      <c r="T13">
        <v>1425</v>
      </c>
      <c r="U13">
        <v>468</v>
      </c>
      <c r="V13">
        <v>1208</v>
      </c>
      <c r="W13">
        <v>517</v>
      </c>
      <c r="X13">
        <v>851</v>
      </c>
      <c r="Y13">
        <v>1120</v>
      </c>
      <c r="Z13">
        <v>678</v>
      </c>
      <c r="AA13">
        <v>716</v>
      </c>
      <c r="AB13">
        <v>596</v>
      </c>
    </row>
    <row r="14" spans="4:28" x14ac:dyDescent="0.25">
      <c r="D14" t="s">
        <v>49</v>
      </c>
      <c r="E14">
        <v>1443</v>
      </c>
      <c r="F14">
        <v>89</v>
      </c>
      <c r="G14">
        <v>0</v>
      </c>
      <c r="H14">
        <v>60</v>
      </c>
      <c r="I14">
        <v>22</v>
      </c>
      <c r="J14">
        <v>0</v>
      </c>
      <c r="K14">
        <v>0</v>
      </c>
      <c r="L14">
        <v>5</v>
      </c>
      <c r="M14">
        <v>56</v>
      </c>
      <c r="N14">
        <v>42</v>
      </c>
      <c r="O14">
        <v>36</v>
      </c>
      <c r="P14">
        <v>54</v>
      </c>
      <c r="Q14">
        <v>40</v>
      </c>
      <c r="R14">
        <v>57</v>
      </c>
      <c r="S14">
        <v>194</v>
      </c>
      <c r="T14">
        <v>141</v>
      </c>
      <c r="U14">
        <v>36</v>
      </c>
      <c r="V14">
        <v>174</v>
      </c>
      <c r="W14">
        <v>39</v>
      </c>
      <c r="X14">
        <v>79</v>
      </c>
      <c r="Y14">
        <v>81</v>
      </c>
      <c r="Z14">
        <v>86</v>
      </c>
      <c r="AA14">
        <v>95</v>
      </c>
      <c r="AB14">
        <v>57</v>
      </c>
    </row>
    <row r="15" spans="4:28" x14ac:dyDescent="0.25">
      <c r="D15" t="s">
        <v>50</v>
      </c>
      <c r="E15">
        <v>1131</v>
      </c>
      <c r="F15">
        <v>33</v>
      </c>
      <c r="G15">
        <v>58</v>
      </c>
      <c r="H15">
        <v>94</v>
      </c>
      <c r="I15">
        <v>0</v>
      </c>
      <c r="J15">
        <v>20</v>
      </c>
      <c r="K15">
        <v>0</v>
      </c>
      <c r="L15">
        <v>0</v>
      </c>
      <c r="M15">
        <v>47</v>
      </c>
      <c r="N15">
        <v>63</v>
      </c>
      <c r="O15">
        <v>45</v>
      </c>
      <c r="P15">
        <v>42</v>
      </c>
      <c r="Q15">
        <v>77</v>
      </c>
      <c r="R15">
        <v>62</v>
      </c>
      <c r="S15">
        <v>47</v>
      </c>
      <c r="T15">
        <v>69</v>
      </c>
      <c r="U15">
        <v>57</v>
      </c>
      <c r="V15">
        <v>52</v>
      </c>
      <c r="W15">
        <v>10</v>
      </c>
      <c r="X15">
        <v>54</v>
      </c>
      <c r="Y15">
        <v>52</v>
      </c>
      <c r="Z15">
        <v>62</v>
      </c>
      <c r="AA15">
        <v>44</v>
      </c>
      <c r="AB15">
        <v>143</v>
      </c>
    </row>
    <row r="16" spans="4:28" x14ac:dyDescent="0.25">
      <c r="D16" t="s">
        <v>51</v>
      </c>
      <c r="E16">
        <v>955</v>
      </c>
      <c r="F16">
        <v>29</v>
      </c>
      <c r="G16">
        <v>81</v>
      </c>
      <c r="H16">
        <v>41</v>
      </c>
      <c r="I16">
        <v>52</v>
      </c>
      <c r="J16">
        <v>26</v>
      </c>
      <c r="K16">
        <v>0</v>
      </c>
      <c r="L16">
        <v>20</v>
      </c>
      <c r="M16">
        <v>13</v>
      </c>
      <c r="N16">
        <v>79</v>
      </c>
      <c r="O16">
        <v>14</v>
      </c>
      <c r="P16">
        <v>64</v>
      </c>
      <c r="Q16">
        <v>54</v>
      </c>
      <c r="R16">
        <v>31</v>
      </c>
      <c r="S16">
        <v>66</v>
      </c>
      <c r="T16">
        <v>80</v>
      </c>
      <c r="U16">
        <v>12</v>
      </c>
      <c r="V16">
        <v>74</v>
      </c>
      <c r="W16">
        <v>35</v>
      </c>
      <c r="X16">
        <v>65</v>
      </c>
      <c r="Y16">
        <v>34</v>
      </c>
      <c r="Z16">
        <v>23</v>
      </c>
      <c r="AA16">
        <v>28</v>
      </c>
      <c r="AB16">
        <v>34</v>
      </c>
    </row>
    <row r="17" spans="4:30" x14ac:dyDescent="0.25">
      <c r="D17" t="s">
        <v>52</v>
      </c>
      <c r="E17">
        <v>818</v>
      </c>
      <c r="F17">
        <v>31</v>
      </c>
      <c r="G17">
        <v>43</v>
      </c>
      <c r="H17">
        <v>17</v>
      </c>
      <c r="I17">
        <v>31</v>
      </c>
      <c r="J17">
        <v>11</v>
      </c>
      <c r="K17">
        <v>14</v>
      </c>
      <c r="L17">
        <v>0</v>
      </c>
      <c r="M17">
        <v>29</v>
      </c>
      <c r="N17">
        <v>63</v>
      </c>
      <c r="O17">
        <v>37</v>
      </c>
      <c r="P17">
        <v>14</v>
      </c>
      <c r="Q17">
        <v>36</v>
      </c>
      <c r="R17">
        <v>85</v>
      </c>
      <c r="S17">
        <v>64</v>
      </c>
      <c r="T17">
        <v>58</v>
      </c>
      <c r="U17">
        <v>25</v>
      </c>
      <c r="V17">
        <v>39</v>
      </c>
      <c r="W17">
        <v>30</v>
      </c>
      <c r="X17">
        <v>25</v>
      </c>
      <c r="Y17">
        <v>62</v>
      </c>
      <c r="Z17">
        <v>51</v>
      </c>
      <c r="AA17">
        <v>29</v>
      </c>
      <c r="AB17">
        <v>24</v>
      </c>
    </row>
    <row r="18" spans="4:30" x14ac:dyDescent="0.25">
      <c r="D18" t="s">
        <v>53</v>
      </c>
      <c r="E18">
        <v>484</v>
      </c>
      <c r="F18">
        <v>13</v>
      </c>
      <c r="G18">
        <v>16</v>
      </c>
      <c r="H18">
        <v>15</v>
      </c>
      <c r="I18">
        <v>11</v>
      </c>
      <c r="J18">
        <v>4</v>
      </c>
      <c r="K18">
        <v>0</v>
      </c>
      <c r="L18">
        <v>3</v>
      </c>
      <c r="M18">
        <v>0</v>
      </c>
      <c r="N18">
        <v>0</v>
      </c>
      <c r="O18">
        <v>25</v>
      </c>
      <c r="P18">
        <v>25</v>
      </c>
      <c r="Q18">
        <v>22</v>
      </c>
      <c r="R18">
        <v>25</v>
      </c>
      <c r="S18">
        <v>20</v>
      </c>
      <c r="T18">
        <v>45</v>
      </c>
      <c r="U18">
        <v>17</v>
      </c>
      <c r="V18">
        <v>29</v>
      </c>
      <c r="W18">
        <v>24</v>
      </c>
      <c r="X18">
        <v>40</v>
      </c>
      <c r="Y18">
        <v>81</v>
      </c>
      <c r="Z18">
        <v>25</v>
      </c>
      <c r="AA18">
        <v>13</v>
      </c>
      <c r="AB18">
        <v>31</v>
      </c>
    </row>
    <row r="20" spans="4:30" x14ac:dyDescent="0.25">
      <c r="D20" s="1" t="s">
        <v>23</v>
      </c>
      <c r="J20" s="1" t="s">
        <v>58</v>
      </c>
      <c r="W20" s="1" t="s">
        <v>61</v>
      </c>
      <c r="AD20" s="1" t="s">
        <v>62</v>
      </c>
    </row>
    <row r="21" spans="4:30" x14ac:dyDescent="0.25">
      <c r="D21" s="1" t="s">
        <v>47</v>
      </c>
      <c r="E21">
        <v>33298</v>
      </c>
      <c r="F21">
        <v>38066</v>
      </c>
      <c r="G21">
        <v>38254</v>
      </c>
      <c r="H21">
        <v>24842</v>
      </c>
      <c r="I21">
        <v>17808</v>
      </c>
      <c r="J21" s="1">
        <f t="shared" ref="J21:J27" si="0">SUM(E21:I21)</f>
        <v>152268</v>
      </c>
      <c r="K21">
        <v>9102</v>
      </c>
      <c r="L21">
        <v>8405</v>
      </c>
      <c r="M21">
        <v>23007</v>
      </c>
      <c r="N21">
        <v>37685</v>
      </c>
      <c r="O21">
        <v>36838</v>
      </c>
      <c r="P21">
        <v>35988</v>
      </c>
      <c r="Q21">
        <v>42092</v>
      </c>
      <c r="R21">
        <v>47141</v>
      </c>
      <c r="S21">
        <v>53458</v>
      </c>
      <c r="T21">
        <v>51789</v>
      </c>
      <c r="U21">
        <v>18998</v>
      </c>
      <c r="V21">
        <v>28173</v>
      </c>
      <c r="W21" s="1">
        <f t="shared" ref="W21:W27" si="1">SUM(K21:V21)</f>
        <v>392676</v>
      </c>
      <c r="X21">
        <v>16909</v>
      </c>
      <c r="Y21">
        <v>20586</v>
      </c>
      <c r="Z21">
        <v>26300</v>
      </c>
      <c r="AA21">
        <v>18197</v>
      </c>
      <c r="AB21">
        <v>12824</v>
      </c>
      <c r="AC21">
        <v>10321</v>
      </c>
      <c r="AD21" s="1">
        <f t="shared" ref="AD21:AD27" si="2">SUM(X21:AC21)</f>
        <v>105137</v>
      </c>
    </row>
    <row r="22" spans="4:30" x14ac:dyDescent="0.25">
      <c r="D22" s="1" t="s">
        <v>48</v>
      </c>
      <c r="E22">
        <v>718</v>
      </c>
      <c r="F22">
        <v>990</v>
      </c>
      <c r="G22">
        <v>823</v>
      </c>
      <c r="H22">
        <v>626</v>
      </c>
      <c r="I22">
        <v>351</v>
      </c>
      <c r="J22" s="1">
        <f t="shared" si="0"/>
        <v>3508</v>
      </c>
      <c r="K22">
        <v>179</v>
      </c>
      <c r="L22">
        <v>93</v>
      </c>
      <c r="M22">
        <v>538</v>
      </c>
      <c r="N22">
        <v>778</v>
      </c>
      <c r="O22">
        <v>758</v>
      </c>
      <c r="P22">
        <v>569</v>
      </c>
      <c r="Q22">
        <v>1199</v>
      </c>
      <c r="R22">
        <v>1111</v>
      </c>
      <c r="S22">
        <v>1365</v>
      </c>
      <c r="T22">
        <v>1273</v>
      </c>
      <c r="U22">
        <v>382</v>
      </c>
      <c r="V22">
        <v>1104</v>
      </c>
      <c r="W22" s="1">
        <f t="shared" si="1"/>
        <v>9349</v>
      </c>
      <c r="X22">
        <v>521</v>
      </c>
      <c r="Y22">
        <v>828</v>
      </c>
      <c r="Z22">
        <v>962</v>
      </c>
      <c r="AA22">
        <v>700</v>
      </c>
      <c r="AB22">
        <v>465</v>
      </c>
      <c r="AC22">
        <v>340</v>
      </c>
      <c r="AD22" s="1">
        <f t="shared" si="2"/>
        <v>3816</v>
      </c>
    </row>
    <row r="23" spans="4:30" x14ac:dyDescent="0.25">
      <c r="D23" s="1" t="s">
        <v>49</v>
      </c>
      <c r="E23">
        <v>0</v>
      </c>
      <c r="F23">
        <v>80</v>
      </c>
      <c r="G23">
        <v>60</v>
      </c>
      <c r="H23">
        <v>12</v>
      </c>
      <c r="I23">
        <v>0</v>
      </c>
      <c r="J23" s="1">
        <f t="shared" si="0"/>
        <v>152</v>
      </c>
      <c r="K23">
        <v>12</v>
      </c>
      <c r="L23">
        <v>0</v>
      </c>
      <c r="M23">
        <v>16</v>
      </c>
      <c r="N23">
        <v>61</v>
      </c>
      <c r="O23">
        <v>22</v>
      </c>
      <c r="P23">
        <v>36</v>
      </c>
      <c r="Q23">
        <v>100</v>
      </c>
      <c r="R23">
        <v>24</v>
      </c>
      <c r="S23">
        <v>145</v>
      </c>
      <c r="T23">
        <v>116</v>
      </c>
      <c r="U23">
        <v>65</v>
      </c>
      <c r="V23">
        <v>108</v>
      </c>
      <c r="W23" s="1">
        <f t="shared" si="1"/>
        <v>705</v>
      </c>
      <c r="X23">
        <v>43</v>
      </c>
      <c r="Y23">
        <v>124</v>
      </c>
      <c r="Z23">
        <v>108</v>
      </c>
      <c r="AA23">
        <v>83</v>
      </c>
      <c r="AB23">
        <v>36</v>
      </c>
      <c r="AC23">
        <v>34</v>
      </c>
      <c r="AD23" s="1">
        <f t="shared" si="2"/>
        <v>428</v>
      </c>
    </row>
    <row r="24" spans="4:30" x14ac:dyDescent="0.25">
      <c r="D24" s="1" t="s">
        <v>50</v>
      </c>
      <c r="E24">
        <v>31</v>
      </c>
      <c r="F24">
        <v>54</v>
      </c>
      <c r="G24">
        <v>39</v>
      </c>
      <c r="H24">
        <v>46</v>
      </c>
      <c r="I24">
        <v>63</v>
      </c>
      <c r="J24" s="1">
        <f t="shared" si="0"/>
        <v>233</v>
      </c>
      <c r="K24">
        <v>0</v>
      </c>
      <c r="L24">
        <v>0</v>
      </c>
      <c r="M24">
        <v>27</v>
      </c>
      <c r="N24">
        <v>49</v>
      </c>
      <c r="O24">
        <v>38</v>
      </c>
      <c r="P24">
        <v>49</v>
      </c>
      <c r="Q24">
        <v>67</v>
      </c>
      <c r="R24">
        <v>69</v>
      </c>
      <c r="S24">
        <v>41</v>
      </c>
      <c r="T24">
        <v>44</v>
      </c>
      <c r="U24">
        <v>29</v>
      </c>
      <c r="V24">
        <v>37</v>
      </c>
      <c r="W24" s="1">
        <f t="shared" si="1"/>
        <v>450</v>
      </c>
      <c r="X24">
        <v>22</v>
      </c>
      <c r="Y24">
        <v>51</v>
      </c>
      <c r="Z24">
        <v>37</v>
      </c>
      <c r="AA24">
        <v>39</v>
      </c>
      <c r="AB24">
        <v>37</v>
      </c>
      <c r="AC24">
        <v>46</v>
      </c>
      <c r="AD24" s="1">
        <f t="shared" si="2"/>
        <v>232</v>
      </c>
    </row>
    <row r="25" spans="4:30" x14ac:dyDescent="0.25">
      <c r="D25" s="1" t="s">
        <v>51</v>
      </c>
      <c r="E25">
        <v>53</v>
      </c>
      <c r="F25">
        <v>92</v>
      </c>
      <c r="G25">
        <v>33</v>
      </c>
      <c r="H25">
        <v>37</v>
      </c>
      <c r="I25">
        <v>15</v>
      </c>
      <c r="J25" s="1">
        <f t="shared" si="0"/>
        <v>230</v>
      </c>
      <c r="K25">
        <v>0</v>
      </c>
      <c r="L25">
        <v>6</v>
      </c>
      <c r="M25">
        <v>17</v>
      </c>
      <c r="N25">
        <v>56</v>
      </c>
      <c r="O25">
        <v>43</v>
      </c>
      <c r="P25">
        <v>40</v>
      </c>
      <c r="Q25">
        <v>56</v>
      </c>
      <c r="R25">
        <v>63</v>
      </c>
      <c r="S25">
        <v>44</v>
      </c>
      <c r="T25">
        <v>29</v>
      </c>
      <c r="U25">
        <v>9</v>
      </c>
      <c r="V25">
        <v>60</v>
      </c>
      <c r="W25" s="1">
        <f t="shared" si="1"/>
        <v>423</v>
      </c>
      <c r="X25">
        <v>28</v>
      </c>
      <c r="Y25">
        <v>43</v>
      </c>
      <c r="Z25">
        <v>60</v>
      </c>
      <c r="AA25">
        <v>21</v>
      </c>
      <c r="AB25">
        <v>11</v>
      </c>
      <c r="AC25">
        <v>33</v>
      </c>
      <c r="AD25" s="1">
        <f t="shared" si="2"/>
        <v>196</v>
      </c>
    </row>
    <row r="26" spans="4:30" x14ac:dyDescent="0.25">
      <c r="D26" s="1" t="s">
        <v>52</v>
      </c>
      <c r="E26">
        <v>51</v>
      </c>
      <c r="F26">
        <v>43</v>
      </c>
      <c r="G26">
        <v>33</v>
      </c>
      <c r="H26">
        <v>33</v>
      </c>
      <c r="I26">
        <v>20</v>
      </c>
      <c r="J26" s="1">
        <f t="shared" si="0"/>
        <v>180</v>
      </c>
      <c r="K26">
        <v>0</v>
      </c>
      <c r="L26">
        <v>0</v>
      </c>
      <c r="M26">
        <v>24</v>
      </c>
      <c r="N26">
        <v>67</v>
      </c>
      <c r="O26">
        <v>30</v>
      </c>
      <c r="P26">
        <v>41</v>
      </c>
      <c r="Q26">
        <v>33</v>
      </c>
      <c r="R26">
        <v>31</v>
      </c>
      <c r="S26">
        <v>114</v>
      </c>
      <c r="T26">
        <v>35</v>
      </c>
      <c r="U26">
        <v>20</v>
      </c>
      <c r="V26">
        <v>52</v>
      </c>
      <c r="W26" s="1">
        <f t="shared" si="1"/>
        <v>447</v>
      </c>
      <c r="X26">
        <v>16</v>
      </c>
      <c r="Y26">
        <v>21</v>
      </c>
      <c r="Z26">
        <v>26</v>
      </c>
      <c r="AA26">
        <v>26</v>
      </c>
      <c r="AB26">
        <v>14</v>
      </c>
      <c r="AC26">
        <v>9</v>
      </c>
      <c r="AD26" s="1">
        <f t="shared" si="2"/>
        <v>112</v>
      </c>
    </row>
    <row r="27" spans="4:30" x14ac:dyDescent="0.25">
      <c r="D27" s="1" t="s">
        <v>53</v>
      </c>
      <c r="E27">
        <v>16</v>
      </c>
      <c r="F27">
        <v>21</v>
      </c>
      <c r="G27">
        <v>8</v>
      </c>
      <c r="H27">
        <v>20</v>
      </c>
      <c r="I27">
        <v>14</v>
      </c>
      <c r="J27" s="1">
        <f t="shared" si="0"/>
        <v>79</v>
      </c>
      <c r="K27">
        <v>9</v>
      </c>
      <c r="L27">
        <v>0</v>
      </c>
      <c r="M27">
        <v>0</v>
      </c>
      <c r="N27">
        <v>13</v>
      </c>
      <c r="O27">
        <v>0</v>
      </c>
      <c r="P27">
        <v>19</v>
      </c>
      <c r="Q27">
        <v>29</v>
      </c>
      <c r="R27">
        <v>29</v>
      </c>
      <c r="S27">
        <v>29</v>
      </c>
      <c r="T27">
        <v>42</v>
      </c>
      <c r="U27">
        <v>0</v>
      </c>
      <c r="V27">
        <v>36</v>
      </c>
      <c r="W27" s="1">
        <f t="shared" si="1"/>
        <v>206</v>
      </c>
      <c r="X27">
        <v>16</v>
      </c>
      <c r="Y27">
        <v>25</v>
      </c>
      <c r="Z27">
        <v>57</v>
      </c>
      <c r="AA27">
        <v>44</v>
      </c>
      <c r="AB27">
        <v>28</v>
      </c>
      <c r="AC27">
        <v>9</v>
      </c>
      <c r="AD27" s="1">
        <f t="shared" si="2"/>
        <v>179</v>
      </c>
    </row>
    <row r="29" spans="4:30" x14ac:dyDescent="0.25">
      <c r="D29" s="1" t="s">
        <v>23</v>
      </c>
      <c r="J29" s="1" t="s">
        <v>59</v>
      </c>
      <c r="W29" s="1" t="s">
        <v>60</v>
      </c>
      <c r="AD29" s="1" t="s">
        <v>63</v>
      </c>
    </row>
    <row r="30" spans="4:30" x14ac:dyDescent="0.25">
      <c r="D30" s="1" t="s">
        <v>47</v>
      </c>
      <c r="E30">
        <v>32108</v>
      </c>
      <c r="F30">
        <v>35151</v>
      </c>
      <c r="G30">
        <v>36846</v>
      </c>
      <c r="H30">
        <v>23688</v>
      </c>
      <c r="I30">
        <v>17014</v>
      </c>
      <c r="J30" s="1">
        <f t="shared" ref="J30:J36" si="3">SUM(E30:I30)</f>
        <v>144807</v>
      </c>
      <c r="K30">
        <v>8764</v>
      </c>
      <c r="L30">
        <v>7999</v>
      </c>
      <c r="M30">
        <v>21971</v>
      </c>
      <c r="N30">
        <v>38353</v>
      </c>
      <c r="O30">
        <v>37697</v>
      </c>
      <c r="P30">
        <v>37686</v>
      </c>
      <c r="Q30">
        <v>42912</v>
      </c>
      <c r="R30">
        <v>49161</v>
      </c>
      <c r="S30">
        <v>55451</v>
      </c>
      <c r="T30">
        <v>55407</v>
      </c>
      <c r="U30">
        <v>20905</v>
      </c>
      <c r="V30">
        <v>28935</v>
      </c>
      <c r="W30" s="1">
        <f t="shared" ref="W30:W36" si="4">SUM(K30:V30)</f>
        <v>405241</v>
      </c>
      <c r="X30">
        <v>17876</v>
      </c>
      <c r="Y30">
        <v>21802</v>
      </c>
      <c r="Z30">
        <v>28932</v>
      </c>
      <c r="AA30">
        <v>22047</v>
      </c>
      <c r="AB30">
        <v>18302</v>
      </c>
      <c r="AC30">
        <v>20012</v>
      </c>
      <c r="AD30" s="1">
        <f t="shared" ref="AD30:AD36" si="5">SUM(X30:AC30)</f>
        <v>128971</v>
      </c>
    </row>
    <row r="31" spans="4:30" x14ac:dyDescent="0.25">
      <c r="D31" s="1" t="s">
        <v>48</v>
      </c>
      <c r="E31">
        <v>726</v>
      </c>
      <c r="F31">
        <v>776</v>
      </c>
      <c r="G31">
        <v>805</v>
      </c>
      <c r="H31">
        <v>584</v>
      </c>
      <c r="I31">
        <v>273</v>
      </c>
      <c r="J31" s="1">
        <f t="shared" si="3"/>
        <v>3164</v>
      </c>
      <c r="K31">
        <v>75</v>
      </c>
      <c r="L31">
        <v>141</v>
      </c>
      <c r="M31">
        <v>507</v>
      </c>
      <c r="N31">
        <v>852</v>
      </c>
      <c r="O31">
        <v>786</v>
      </c>
      <c r="P31">
        <v>953</v>
      </c>
      <c r="Q31">
        <v>885</v>
      </c>
      <c r="R31">
        <v>1120</v>
      </c>
      <c r="S31">
        <v>1421</v>
      </c>
      <c r="T31">
        <v>1425</v>
      </c>
      <c r="U31">
        <v>468</v>
      </c>
      <c r="V31">
        <v>1208</v>
      </c>
      <c r="W31" s="1">
        <f t="shared" si="4"/>
        <v>9841</v>
      </c>
      <c r="X31">
        <v>517</v>
      </c>
      <c r="Y31">
        <v>851</v>
      </c>
      <c r="Z31">
        <v>1120</v>
      </c>
      <c r="AA31">
        <v>678</v>
      </c>
      <c r="AB31">
        <v>716</v>
      </c>
      <c r="AC31">
        <v>596</v>
      </c>
      <c r="AD31" s="1">
        <f t="shared" si="5"/>
        <v>4478</v>
      </c>
    </row>
    <row r="32" spans="4:30" x14ac:dyDescent="0.25">
      <c r="D32" s="1" t="s">
        <v>49</v>
      </c>
      <c r="E32">
        <v>89</v>
      </c>
      <c r="F32">
        <v>0</v>
      </c>
      <c r="G32">
        <v>60</v>
      </c>
      <c r="H32">
        <v>22</v>
      </c>
      <c r="I32">
        <v>0</v>
      </c>
      <c r="J32" s="1">
        <f t="shared" si="3"/>
        <v>171</v>
      </c>
      <c r="K32">
        <v>0</v>
      </c>
      <c r="L32">
        <v>5</v>
      </c>
      <c r="M32">
        <v>56</v>
      </c>
      <c r="N32">
        <v>42</v>
      </c>
      <c r="O32">
        <v>36</v>
      </c>
      <c r="P32">
        <v>54</v>
      </c>
      <c r="Q32">
        <v>40</v>
      </c>
      <c r="R32">
        <v>57</v>
      </c>
      <c r="S32">
        <v>194</v>
      </c>
      <c r="T32">
        <v>141</v>
      </c>
      <c r="U32">
        <v>36</v>
      </c>
      <c r="V32">
        <v>174</v>
      </c>
      <c r="W32" s="1">
        <f t="shared" si="4"/>
        <v>835</v>
      </c>
      <c r="X32">
        <v>39</v>
      </c>
      <c r="Y32">
        <v>79</v>
      </c>
      <c r="Z32">
        <v>81</v>
      </c>
      <c r="AA32">
        <v>86</v>
      </c>
      <c r="AB32">
        <v>95</v>
      </c>
      <c r="AC32">
        <v>57</v>
      </c>
      <c r="AD32" s="1">
        <f t="shared" si="5"/>
        <v>437</v>
      </c>
    </row>
    <row r="33" spans="4:30" x14ac:dyDescent="0.25">
      <c r="D33" s="1" t="s">
        <v>50</v>
      </c>
      <c r="E33">
        <v>33</v>
      </c>
      <c r="F33">
        <v>58</v>
      </c>
      <c r="G33">
        <v>94</v>
      </c>
      <c r="H33">
        <v>0</v>
      </c>
      <c r="I33">
        <v>20</v>
      </c>
      <c r="J33" s="1">
        <f t="shared" si="3"/>
        <v>205</v>
      </c>
      <c r="K33">
        <v>0</v>
      </c>
      <c r="L33">
        <v>0</v>
      </c>
      <c r="M33">
        <v>47</v>
      </c>
      <c r="N33">
        <v>63</v>
      </c>
      <c r="O33">
        <v>45</v>
      </c>
      <c r="P33">
        <v>42</v>
      </c>
      <c r="Q33">
        <v>77</v>
      </c>
      <c r="R33">
        <v>62</v>
      </c>
      <c r="S33">
        <v>47</v>
      </c>
      <c r="T33">
        <v>69</v>
      </c>
      <c r="U33">
        <v>57</v>
      </c>
      <c r="V33">
        <v>52</v>
      </c>
      <c r="W33" s="1">
        <f t="shared" si="4"/>
        <v>561</v>
      </c>
      <c r="X33">
        <v>10</v>
      </c>
      <c r="Y33">
        <v>54</v>
      </c>
      <c r="Z33">
        <v>52</v>
      </c>
      <c r="AA33">
        <v>62</v>
      </c>
      <c r="AB33">
        <v>44</v>
      </c>
      <c r="AC33">
        <v>143</v>
      </c>
      <c r="AD33" s="1">
        <f t="shared" si="5"/>
        <v>365</v>
      </c>
    </row>
    <row r="34" spans="4:30" x14ac:dyDescent="0.25">
      <c r="D34" s="1" t="s">
        <v>51</v>
      </c>
      <c r="E34">
        <v>29</v>
      </c>
      <c r="F34">
        <v>81</v>
      </c>
      <c r="G34">
        <v>41</v>
      </c>
      <c r="H34">
        <v>52</v>
      </c>
      <c r="I34">
        <v>26</v>
      </c>
      <c r="J34" s="1">
        <f t="shared" si="3"/>
        <v>229</v>
      </c>
      <c r="K34">
        <v>0</v>
      </c>
      <c r="L34">
        <v>20</v>
      </c>
      <c r="M34">
        <v>13</v>
      </c>
      <c r="N34">
        <v>79</v>
      </c>
      <c r="O34">
        <v>14</v>
      </c>
      <c r="P34">
        <v>64</v>
      </c>
      <c r="Q34">
        <v>54</v>
      </c>
      <c r="R34">
        <v>31</v>
      </c>
      <c r="S34">
        <v>66</v>
      </c>
      <c r="T34">
        <v>80</v>
      </c>
      <c r="U34">
        <v>12</v>
      </c>
      <c r="V34">
        <v>74</v>
      </c>
      <c r="W34" s="1">
        <f t="shared" si="4"/>
        <v>507</v>
      </c>
      <c r="X34">
        <v>35</v>
      </c>
      <c r="Y34">
        <v>65</v>
      </c>
      <c r="Z34">
        <v>34</v>
      </c>
      <c r="AA34">
        <v>23</v>
      </c>
      <c r="AB34">
        <v>28</v>
      </c>
      <c r="AC34">
        <v>34</v>
      </c>
      <c r="AD34" s="1">
        <f t="shared" si="5"/>
        <v>219</v>
      </c>
    </row>
    <row r="35" spans="4:30" x14ac:dyDescent="0.25">
      <c r="D35" s="1" t="s">
        <v>52</v>
      </c>
      <c r="E35">
        <v>31</v>
      </c>
      <c r="F35">
        <v>43</v>
      </c>
      <c r="G35">
        <v>17</v>
      </c>
      <c r="H35">
        <v>31</v>
      </c>
      <c r="I35">
        <v>11</v>
      </c>
      <c r="J35" s="1">
        <f t="shared" si="3"/>
        <v>133</v>
      </c>
      <c r="K35">
        <v>14</v>
      </c>
      <c r="L35">
        <v>0</v>
      </c>
      <c r="M35">
        <v>29</v>
      </c>
      <c r="N35">
        <v>63</v>
      </c>
      <c r="O35">
        <v>37</v>
      </c>
      <c r="P35">
        <v>14</v>
      </c>
      <c r="Q35">
        <v>36</v>
      </c>
      <c r="R35">
        <v>85</v>
      </c>
      <c r="S35">
        <v>64</v>
      </c>
      <c r="T35">
        <v>58</v>
      </c>
      <c r="U35">
        <v>25</v>
      </c>
      <c r="V35">
        <v>39</v>
      </c>
      <c r="W35" s="1">
        <f t="shared" si="4"/>
        <v>464</v>
      </c>
      <c r="X35">
        <v>30</v>
      </c>
      <c r="Y35">
        <v>25</v>
      </c>
      <c r="Z35">
        <v>62</v>
      </c>
      <c r="AA35">
        <v>51</v>
      </c>
      <c r="AB35">
        <v>29</v>
      </c>
      <c r="AC35">
        <v>24</v>
      </c>
      <c r="AD35" s="1">
        <f t="shared" si="5"/>
        <v>221</v>
      </c>
    </row>
    <row r="36" spans="4:30" x14ac:dyDescent="0.25">
      <c r="D36" s="1" t="s">
        <v>53</v>
      </c>
      <c r="E36">
        <v>13</v>
      </c>
      <c r="F36">
        <v>16</v>
      </c>
      <c r="G36">
        <v>15</v>
      </c>
      <c r="H36">
        <v>11</v>
      </c>
      <c r="I36">
        <v>4</v>
      </c>
      <c r="J36" s="1">
        <f t="shared" si="3"/>
        <v>59</v>
      </c>
      <c r="K36">
        <v>0</v>
      </c>
      <c r="L36">
        <v>3</v>
      </c>
      <c r="M36">
        <v>0</v>
      </c>
      <c r="N36">
        <v>0</v>
      </c>
      <c r="O36">
        <v>25</v>
      </c>
      <c r="P36">
        <v>25</v>
      </c>
      <c r="Q36">
        <v>22</v>
      </c>
      <c r="R36">
        <v>25</v>
      </c>
      <c r="S36">
        <v>20</v>
      </c>
      <c r="T36">
        <v>45</v>
      </c>
      <c r="U36">
        <v>17</v>
      </c>
      <c r="V36">
        <v>29</v>
      </c>
      <c r="W36" s="1">
        <f t="shared" si="4"/>
        <v>211</v>
      </c>
      <c r="X36">
        <v>24</v>
      </c>
      <c r="Y36">
        <v>40</v>
      </c>
      <c r="Z36">
        <v>81</v>
      </c>
      <c r="AA36">
        <v>25</v>
      </c>
      <c r="AB36">
        <v>13</v>
      </c>
      <c r="AC36">
        <v>31</v>
      </c>
      <c r="AD36" s="1">
        <f t="shared" si="5"/>
        <v>214</v>
      </c>
    </row>
    <row r="39" spans="4:30" x14ac:dyDescent="0.25">
      <c r="D39" s="1" t="s">
        <v>23</v>
      </c>
      <c r="E39" t="s">
        <v>58</v>
      </c>
      <c r="F39" t="s">
        <v>59</v>
      </c>
      <c r="G39" s="1" t="s">
        <v>64</v>
      </c>
      <c r="H39" t="s">
        <v>61</v>
      </c>
      <c r="I39" t="s">
        <v>60</v>
      </c>
      <c r="J39" s="1" t="s">
        <v>65</v>
      </c>
      <c r="K39" t="s">
        <v>62</v>
      </c>
      <c r="L39" t="s">
        <v>63</v>
      </c>
      <c r="M39" s="1" t="s">
        <v>66</v>
      </c>
    </row>
    <row r="40" spans="4:30" x14ac:dyDescent="0.25">
      <c r="D40" s="1" t="s">
        <v>47</v>
      </c>
      <c r="E40">
        <v>152268</v>
      </c>
      <c r="F40">
        <v>144807</v>
      </c>
      <c r="G40" s="1">
        <f t="shared" ref="G40:G46" si="6">SUM(E40:F40)</f>
        <v>297075</v>
      </c>
      <c r="H40">
        <v>392676</v>
      </c>
      <c r="I40">
        <v>405241</v>
      </c>
      <c r="J40" s="1">
        <f t="shared" ref="J40:J46" si="7">SUM(H40:I40)</f>
        <v>797917</v>
      </c>
      <c r="K40">
        <v>105137</v>
      </c>
      <c r="L40">
        <v>128971</v>
      </c>
      <c r="M40" s="1">
        <f t="shared" ref="M40:M46" si="8">SUM(K40:L40)</f>
        <v>234108</v>
      </c>
    </row>
    <row r="41" spans="4:30" x14ac:dyDescent="0.25">
      <c r="D41" s="1" t="s">
        <v>48</v>
      </c>
      <c r="E41">
        <v>3508</v>
      </c>
      <c r="F41">
        <v>3164</v>
      </c>
      <c r="G41" s="1">
        <f t="shared" si="6"/>
        <v>6672</v>
      </c>
      <c r="H41">
        <v>9349</v>
      </c>
      <c r="I41">
        <v>9841</v>
      </c>
      <c r="J41" s="1">
        <f t="shared" si="7"/>
        <v>19190</v>
      </c>
      <c r="K41">
        <v>3816</v>
      </c>
      <c r="L41">
        <v>4478</v>
      </c>
      <c r="M41" s="1">
        <f t="shared" si="8"/>
        <v>8294</v>
      </c>
    </row>
    <row r="42" spans="4:30" x14ac:dyDescent="0.25">
      <c r="D42" s="1" t="s">
        <v>49</v>
      </c>
      <c r="E42">
        <v>152</v>
      </c>
      <c r="F42">
        <v>171</v>
      </c>
      <c r="G42" s="1">
        <f t="shared" si="6"/>
        <v>323</v>
      </c>
      <c r="H42">
        <v>705</v>
      </c>
      <c r="I42">
        <v>835</v>
      </c>
      <c r="J42" s="1">
        <f t="shared" si="7"/>
        <v>1540</v>
      </c>
      <c r="K42">
        <v>428</v>
      </c>
      <c r="L42">
        <v>437</v>
      </c>
      <c r="M42" s="1">
        <f t="shared" si="8"/>
        <v>865</v>
      </c>
    </row>
    <row r="43" spans="4:30" x14ac:dyDescent="0.25">
      <c r="D43" s="1" t="s">
        <v>50</v>
      </c>
      <c r="E43">
        <v>233</v>
      </c>
      <c r="F43">
        <v>205</v>
      </c>
      <c r="G43" s="1">
        <f t="shared" si="6"/>
        <v>438</v>
      </c>
      <c r="H43">
        <v>450</v>
      </c>
      <c r="I43">
        <v>561</v>
      </c>
      <c r="J43" s="1">
        <f t="shared" si="7"/>
        <v>1011</v>
      </c>
      <c r="K43">
        <v>232</v>
      </c>
      <c r="L43">
        <v>365</v>
      </c>
      <c r="M43" s="1">
        <f t="shared" si="8"/>
        <v>597</v>
      </c>
    </row>
    <row r="44" spans="4:30" x14ac:dyDescent="0.25">
      <c r="D44" s="1" t="s">
        <v>51</v>
      </c>
      <c r="E44">
        <v>230</v>
      </c>
      <c r="F44">
        <v>229</v>
      </c>
      <c r="G44" s="1">
        <f t="shared" si="6"/>
        <v>459</v>
      </c>
      <c r="H44">
        <v>423</v>
      </c>
      <c r="I44">
        <v>507</v>
      </c>
      <c r="J44" s="1">
        <f t="shared" si="7"/>
        <v>930</v>
      </c>
      <c r="K44">
        <v>196</v>
      </c>
      <c r="L44">
        <v>219</v>
      </c>
      <c r="M44" s="1">
        <f t="shared" si="8"/>
        <v>415</v>
      </c>
    </row>
    <row r="45" spans="4:30" x14ac:dyDescent="0.25">
      <c r="D45" s="1" t="s">
        <v>52</v>
      </c>
      <c r="E45">
        <v>180</v>
      </c>
      <c r="F45">
        <v>133</v>
      </c>
      <c r="G45" s="1">
        <f t="shared" si="6"/>
        <v>313</v>
      </c>
      <c r="H45">
        <v>447</v>
      </c>
      <c r="I45">
        <v>464</v>
      </c>
      <c r="J45" s="1">
        <f t="shared" si="7"/>
        <v>911</v>
      </c>
      <c r="K45">
        <v>112</v>
      </c>
      <c r="L45">
        <v>221</v>
      </c>
      <c r="M45" s="1">
        <f t="shared" si="8"/>
        <v>333</v>
      </c>
    </row>
    <row r="46" spans="4:30" x14ac:dyDescent="0.25">
      <c r="D46" s="1" t="s">
        <v>53</v>
      </c>
      <c r="E46">
        <v>79</v>
      </c>
      <c r="F46">
        <v>59</v>
      </c>
      <c r="G46" s="1">
        <f t="shared" si="6"/>
        <v>138</v>
      </c>
      <c r="H46">
        <v>206</v>
      </c>
      <c r="I46">
        <v>211</v>
      </c>
      <c r="J46" s="1">
        <f t="shared" si="7"/>
        <v>417</v>
      </c>
      <c r="K46">
        <v>179</v>
      </c>
      <c r="L46">
        <v>214</v>
      </c>
      <c r="M46" s="1">
        <f t="shared" si="8"/>
        <v>393</v>
      </c>
    </row>
    <row r="49" spans="4:12" x14ac:dyDescent="0.25">
      <c r="D49" s="1" t="s">
        <v>23</v>
      </c>
      <c r="E49" t="s">
        <v>64</v>
      </c>
      <c r="F49" t="s">
        <v>65</v>
      </c>
      <c r="G49" t="s">
        <v>66</v>
      </c>
      <c r="H49" t="s">
        <v>77</v>
      </c>
      <c r="J49" t="s">
        <v>75</v>
      </c>
      <c r="K49" t="s">
        <v>76</v>
      </c>
      <c r="L49" t="s">
        <v>77</v>
      </c>
    </row>
    <row r="50" spans="4:12" x14ac:dyDescent="0.25">
      <c r="D50" s="1" t="s">
        <v>47</v>
      </c>
      <c r="E50">
        <v>297075</v>
      </c>
      <c r="F50">
        <v>797917</v>
      </c>
      <c r="G50">
        <v>234108</v>
      </c>
      <c r="H50">
        <f t="shared" ref="H50:H57" si="9">SUM(E50:G50)</f>
        <v>1329100</v>
      </c>
      <c r="J50">
        <v>650081</v>
      </c>
      <c r="K50">
        <v>679019</v>
      </c>
      <c r="L50">
        <f t="shared" ref="L50:L56" si="10">SUM(J50:K50)</f>
        <v>1329100</v>
      </c>
    </row>
    <row r="51" spans="4:12" x14ac:dyDescent="0.25">
      <c r="D51" s="1" t="s">
        <v>48</v>
      </c>
      <c r="E51">
        <v>6672</v>
      </c>
      <c r="F51">
        <v>19190</v>
      </c>
      <c r="G51">
        <v>8294</v>
      </c>
      <c r="H51">
        <f t="shared" si="9"/>
        <v>34156</v>
      </c>
      <c r="J51">
        <v>16673</v>
      </c>
      <c r="K51">
        <v>17483</v>
      </c>
      <c r="L51">
        <f t="shared" si="10"/>
        <v>34156</v>
      </c>
    </row>
    <row r="52" spans="4:12" x14ac:dyDescent="0.25">
      <c r="D52" s="1" t="s">
        <v>49</v>
      </c>
      <c r="E52">
        <v>323</v>
      </c>
      <c r="F52">
        <v>1540</v>
      </c>
      <c r="G52">
        <v>865</v>
      </c>
      <c r="H52">
        <f t="shared" si="9"/>
        <v>2728</v>
      </c>
      <c r="J52">
        <v>1285</v>
      </c>
      <c r="K52">
        <v>1443</v>
      </c>
      <c r="L52">
        <f t="shared" si="10"/>
        <v>2728</v>
      </c>
    </row>
    <row r="53" spans="4:12" x14ac:dyDescent="0.25">
      <c r="D53" s="1" t="s">
        <v>50</v>
      </c>
      <c r="E53">
        <v>438</v>
      </c>
      <c r="F53">
        <v>1011</v>
      </c>
      <c r="G53">
        <v>597</v>
      </c>
      <c r="H53">
        <f t="shared" si="9"/>
        <v>2046</v>
      </c>
      <c r="J53">
        <v>915</v>
      </c>
      <c r="K53">
        <v>1131</v>
      </c>
      <c r="L53">
        <f t="shared" si="10"/>
        <v>2046</v>
      </c>
    </row>
    <row r="54" spans="4:12" x14ac:dyDescent="0.25">
      <c r="D54" s="1" t="s">
        <v>51</v>
      </c>
      <c r="E54">
        <v>459</v>
      </c>
      <c r="F54">
        <v>930</v>
      </c>
      <c r="G54">
        <v>415</v>
      </c>
      <c r="H54">
        <f t="shared" si="9"/>
        <v>1804</v>
      </c>
      <c r="J54">
        <v>849</v>
      </c>
      <c r="K54">
        <v>955</v>
      </c>
      <c r="L54">
        <f t="shared" si="10"/>
        <v>1804</v>
      </c>
    </row>
    <row r="55" spans="4:12" x14ac:dyDescent="0.25">
      <c r="D55" s="1" t="s">
        <v>52</v>
      </c>
      <c r="E55">
        <v>313</v>
      </c>
      <c r="F55">
        <v>911</v>
      </c>
      <c r="G55">
        <v>333</v>
      </c>
      <c r="H55">
        <f t="shared" si="9"/>
        <v>1557</v>
      </c>
      <c r="J55">
        <v>739</v>
      </c>
      <c r="K55">
        <v>818</v>
      </c>
      <c r="L55">
        <f t="shared" si="10"/>
        <v>1557</v>
      </c>
    </row>
    <row r="56" spans="4:12" x14ac:dyDescent="0.25">
      <c r="D56" s="1" t="s">
        <v>53</v>
      </c>
      <c r="E56">
        <v>138</v>
      </c>
      <c r="F56">
        <v>417</v>
      </c>
      <c r="G56">
        <v>393</v>
      </c>
      <c r="H56">
        <f t="shared" si="9"/>
        <v>948</v>
      </c>
      <c r="J56">
        <v>464</v>
      </c>
      <c r="K56">
        <v>484</v>
      </c>
      <c r="L56">
        <f t="shared" si="10"/>
        <v>948</v>
      </c>
    </row>
    <row r="57" spans="4:12" x14ac:dyDescent="0.25">
      <c r="D57" s="1" t="s">
        <v>78</v>
      </c>
      <c r="E57">
        <f>SUM(E52:E56)</f>
        <v>1671</v>
      </c>
      <c r="F57">
        <f>SUM(F52:F56)</f>
        <v>4809</v>
      </c>
      <c r="G57">
        <f>SUM(G52:G56)</f>
        <v>2603</v>
      </c>
      <c r="H57">
        <f t="shared" si="9"/>
        <v>9083</v>
      </c>
      <c r="J57">
        <f>SUM(J52:J56)</f>
        <v>4252</v>
      </c>
      <c r="K57">
        <f>SUM(K52:K56)</f>
        <v>4831</v>
      </c>
      <c r="L57">
        <f>SUM(L52:L56)</f>
        <v>9083</v>
      </c>
    </row>
    <row r="59" spans="4:12" x14ac:dyDescent="0.25">
      <c r="D59" s="1" t="s">
        <v>79</v>
      </c>
      <c r="E59" t="s">
        <v>55</v>
      </c>
      <c r="F59" t="s">
        <v>56</v>
      </c>
      <c r="G59" t="s">
        <v>57</v>
      </c>
    </row>
    <row r="60" spans="4:12" x14ac:dyDescent="0.25">
      <c r="D60" s="1" t="s">
        <v>78</v>
      </c>
      <c r="E60" s="3">
        <f>E57/$H$57</f>
        <v>0.18397005394693383</v>
      </c>
      <c r="F60" s="3">
        <f t="shared" ref="F60:H60" si="11">F57/$H$57</f>
        <v>0.52945062204117588</v>
      </c>
      <c r="G60" s="3">
        <f t="shared" si="11"/>
        <v>0.28657932401189035</v>
      </c>
      <c r="H60" s="2">
        <f t="shared" si="11"/>
        <v>1</v>
      </c>
      <c r="I60" s="2"/>
    </row>
    <row r="61" spans="4:12" x14ac:dyDescent="0.25">
      <c r="D61" s="1" t="s">
        <v>67</v>
      </c>
      <c r="E61" s="3">
        <f>E51/$H$51</f>
        <v>0.19533903267361519</v>
      </c>
      <c r="F61" s="3">
        <f t="shared" ref="F61:G61" si="12">F51/$H$51</f>
        <v>0.56183393840028106</v>
      </c>
      <c r="G61" s="3">
        <f t="shared" si="12"/>
        <v>0.24282702892610375</v>
      </c>
    </row>
    <row r="62" spans="4:12" x14ac:dyDescent="0.25">
      <c r="D62" s="1" t="s">
        <v>47</v>
      </c>
      <c r="E62" s="3">
        <f>E50/$H$50</f>
        <v>0.22351591302385074</v>
      </c>
      <c r="F62" s="3">
        <f t="shared" ref="F62:G62" si="13">F50/$H$50</f>
        <v>0.60034384169738919</v>
      </c>
      <c r="G62" s="3">
        <f t="shared" si="13"/>
        <v>0.17614024527876007</v>
      </c>
    </row>
    <row r="63" spans="4:12" x14ac:dyDescent="0.25">
      <c r="D63" s="1"/>
    </row>
    <row r="64" spans="4:12" x14ac:dyDescent="0.25">
      <c r="D64" s="1"/>
    </row>
    <row r="65" spans="1:9" ht="15" customHeight="1" x14ac:dyDescent="0.25">
      <c r="D65" s="17" t="s">
        <v>68</v>
      </c>
      <c r="E65" s="17"/>
      <c r="F65" s="17"/>
      <c r="G65" s="17"/>
      <c r="H65" s="17"/>
      <c r="I65" s="17"/>
    </row>
    <row r="66" spans="1:9" ht="15" customHeight="1" x14ac:dyDescent="0.25">
      <c r="D66" s="18" t="s">
        <v>69</v>
      </c>
      <c r="E66" s="18"/>
      <c r="F66" s="18"/>
      <c r="G66" s="18"/>
      <c r="H66" s="18"/>
      <c r="I66" s="18"/>
    </row>
    <row r="71" spans="1:9" ht="15" customHeight="1" x14ac:dyDescent="0.25"/>
    <row r="72" spans="1:9" ht="33.75" customHeight="1" thickBot="1" x14ac:dyDescent="0.3"/>
    <row r="73" spans="1:9" ht="15.75" thickTop="1" x14ac:dyDescent="0.25">
      <c r="A73" s="9"/>
      <c r="B73" s="19" t="s">
        <v>70</v>
      </c>
      <c r="C73" s="19"/>
      <c r="D73" s="19"/>
      <c r="E73" s="19"/>
      <c r="F73" s="10"/>
    </row>
    <row r="74" spans="1:9" ht="30" x14ac:dyDescent="0.25">
      <c r="A74" s="11"/>
      <c r="B74" s="5"/>
      <c r="C74" s="6" t="s">
        <v>71</v>
      </c>
      <c r="D74" s="6" t="s">
        <v>56</v>
      </c>
      <c r="E74" s="6" t="s">
        <v>72</v>
      </c>
      <c r="F74" s="12"/>
    </row>
    <row r="75" spans="1:9" x14ac:dyDescent="0.25">
      <c r="A75" s="11"/>
      <c r="B75" s="7" t="s">
        <v>73</v>
      </c>
      <c r="C75" s="8">
        <v>0.184</v>
      </c>
      <c r="D75" s="8">
        <v>0.52900000000000003</v>
      </c>
      <c r="E75" s="8">
        <v>0.28699999999999998</v>
      </c>
      <c r="F75" s="12"/>
    </row>
    <row r="76" spans="1:9" ht="30" x14ac:dyDescent="0.25">
      <c r="A76" s="11"/>
      <c r="B76" s="7" t="s">
        <v>74</v>
      </c>
      <c r="C76" s="8">
        <v>0.19500000000000001</v>
      </c>
      <c r="D76" s="8">
        <v>0.56200000000000006</v>
      </c>
      <c r="E76" s="8">
        <v>0.24299999999999999</v>
      </c>
      <c r="F76" s="12"/>
    </row>
    <row r="77" spans="1:9" ht="15.75" thickBot="1" x14ac:dyDescent="0.3">
      <c r="A77" s="13"/>
      <c r="B77" s="14" t="s">
        <v>47</v>
      </c>
      <c r="C77" s="15">
        <v>0.224</v>
      </c>
      <c r="D77" s="15">
        <v>0.6</v>
      </c>
      <c r="E77" s="15">
        <v>0.17599999999999999</v>
      </c>
      <c r="F77" s="16"/>
    </row>
    <row r="78" spans="1:9" ht="7.5" customHeight="1" thickTop="1" x14ac:dyDescent="0.25">
      <c r="A78" s="4"/>
      <c r="B78" s="4"/>
      <c r="C78" s="4"/>
      <c r="D78" s="4"/>
      <c r="E78" s="4"/>
      <c r="F78" s="4"/>
    </row>
  </sheetData>
  <mergeCells count="3">
    <mergeCell ref="D65:I65"/>
    <mergeCell ref="D66:I66"/>
    <mergeCell ref="B73:E7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hspetla</dc:creator>
  <cp:lastModifiedBy>hspetla</cp:lastModifiedBy>
  <dcterms:created xsi:type="dcterms:W3CDTF">2017-09-13T16:21:54Z</dcterms:created>
  <dcterms:modified xsi:type="dcterms:W3CDTF">2017-09-27T15:56:58Z</dcterms:modified>
</cp:coreProperties>
</file>